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みだまん\Desktop\白土社\総会\"/>
    </mc:Choice>
  </mc:AlternateContent>
  <xr:revisionPtr revIDLastSave="0" documentId="13_ncr:1_{F68EDE47-6F49-4356-BCD1-3311EF0A3C76}" xr6:coauthVersionLast="47" xr6:coauthVersionMax="47" xr10:uidLastSave="{00000000-0000-0000-0000-000000000000}"/>
  <bookViews>
    <workbookView xWindow="-120" yWindow="-120" windowWidth="20730" windowHeight="11160" activeTab="2" xr2:uid="{0D13E067-739F-4105-9667-F21A886197FD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B28" i="2"/>
  <c r="D21" i="2"/>
  <c r="D22" i="2"/>
  <c r="D23" i="2"/>
  <c r="D27" i="2"/>
  <c r="D20" i="2"/>
  <c r="D6" i="2"/>
  <c r="D7" i="2"/>
  <c r="D8" i="2"/>
  <c r="D11" i="2"/>
  <c r="D15" i="2"/>
  <c r="B15" i="1"/>
  <c r="B17" i="1" s="1"/>
  <c r="D21" i="1" s="1"/>
  <c r="B9" i="1"/>
  <c r="C27" i="2"/>
  <c r="C23" i="2"/>
  <c r="C22" i="2"/>
  <c r="C21" i="2"/>
  <c r="C20" i="2"/>
  <c r="C11" i="2"/>
  <c r="C24" i="2"/>
  <c r="C28" i="2" s="1"/>
  <c r="C8" i="2"/>
  <c r="C12" i="2"/>
  <c r="D12" i="2" s="1"/>
  <c r="C6" i="2"/>
  <c r="D16" i="1"/>
  <c r="B5" i="1"/>
  <c r="D24" i="2" l="1"/>
  <c r="D28" i="2"/>
  <c r="B11" i="1"/>
  <c r="B21" i="1" s="1"/>
  <c r="F21" i="1" s="1"/>
  <c r="C5" i="2" s="1"/>
  <c r="D5" i="2" s="1"/>
  <c r="D16" i="2" s="1"/>
  <c r="C16" i="2" l="1"/>
</calcChain>
</file>

<file path=xl/sharedStrings.xml><?xml version="1.0" encoding="utf-8"?>
<sst xmlns="http://schemas.openxmlformats.org/spreadsheetml/2006/main" count="69" uniqueCount="44">
  <si>
    <t>項目</t>
    <rPh sb="0" eb="2">
      <t>コウモク</t>
    </rPh>
    <phoneticPr fontId="2"/>
  </si>
  <si>
    <t>会費</t>
    <rPh sb="0" eb="2">
      <t>カイヒ</t>
    </rPh>
    <phoneticPr fontId="2"/>
  </si>
  <si>
    <t>事業収入</t>
    <rPh sb="0" eb="2">
      <t>ジギョウ</t>
    </rPh>
    <rPh sb="2" eb="4">
      <t>シュウニュウ</t>
    </rPh>
    <phoneticPr fontId="2"/>
  </si>
  <si>
    <t>雑収入</t>
    <rPh sb="0" eb="3">
      <t>ザッシュウニュウ</t>
    </rPh>
    <phoneticPr fontId="2"/>
  </si>
  <si>
    <t>合計</t>
    <rPh sb="0" eb="2">
      <t>ゴウケイ</t>
    </rPh>
    <phoneticPr fontId="2"/>
  </si>
  <si>
    <t>決算額</t>
    <rPh sb="0" eb="2">
      <t>ケッサン</t>
    </rPh>
    <rPh sb="2" eb="3">
      <t>ガク</t>
    </rPh>
    <phoneticPr fontId="2"/>
  </si>
  <si>
    <t>内容</t>
    <rPh sb="0" eb="2">
      <t>ナイヨウ</t>
    </rPh>
    <phoneticPr fontId="2"/>
  </si>
  <si>
    <t>助成金</t>
    <rPh sb="0" eb="3">
      <t>ジョセイキン</t>
    </rPh>
    <phoneticPr fontId="2"/>
  </si>
  <si>
    <t>寄付金</t>
    <rPh sb="0" eb="3">
      <t>キフキン</t>
    </rPh>
    <phoneticPr fontId="2"/>
  </si>
  <si>
    <t>1、収入の部</t>
    <rPh sb="2" eb="4">
      <t>シュウニュウ</t>
    </rPh>
    <rPh sb="5" eb="6">
      <t>ブ</t>
    </rPh>
    <phoneticPr fontId="2"/>
  </si>
  <si>
    <t>2、支出の部</t>
    <rPh sb="2" eb="4">
      <t>シシュツ</t>
    </rPh>
    <rPh sb="5" eb="6">
      <t>ブ</t>
    </rPh>
    <phoneticPr fontId="2"/>
  </si>
  <si>
    <t>蛇連祭</t>
    <rPh sb="0" eb="1">
      <t>ジャ</t>
    </rPh>
    <rPh sb="1" eb="2">
      <t>レン</t>
    </rPh>
    <rPh sb="2" eb="3">
      <t>サイ</t>
    </rPh>
    <phoneticPr fontId="2"/>
  </si>
  <si>
    <t>事務費</t>
    <rPh sb="0" eb="3">
      <t>ジムヒ</t>
    </rPh>
    <phoneticPr fontId="2"/>
  </si>
  <si>
    <t>個人会員54名</t>
    <rPh sb="0" eb="2">
      <t>コジン</t>
    </rPh>
    <rPh sb="2" eb="4">
      <t>カイイン</t>
    </rPh>
    <rPh sb="6" eb="7">
      <t>メイ</t>
    </rPh>
    <phoneticPr fontId="2"/>
  </si>
  <si>
    <t>法人会員3社</t>
    <rPh sb="0" eb="2">
      <t>ホウジン</t>
    </rPh>
    <rPh sb="2" eb="4">
      <t>カイイン</t>
    </rPh>
    <rPh sb="5" eb="6">
      <t>シャ</t>
    </rPh>
    <phoneticPr fontId="2"/>
  </si>
  <si>
    <t>事業支出</t>
    <rPh sb="0" eb="2">
      <t>ジギョウ</t>
    </rPh>
    <rPh sb="2" eb="4">
      <t>シシュツ</t>
    </rPh>
    <phoneticPr fontId="2"/>
  </si>
  <si>
    <t>発足会出演料</t>
    <rPh sb="0" eb="2">
      <t>ホッソク</t>
    </rPh>
    <rPh sb="2" eb="3">
      <t>カイ</t>
    </rPh>
    <rPh sb="3" eb="5">
      <t>シュツエン</t>
    </rPh>
    <rPh sb="5" eb="6">
      <t>リョウ</t>
    </rPh>
    <phoneticPr fontId="2"/>
  </si>
  <si>
    <t>貯金利息</t>
    <rPh sb="0" eb="2">
      <t>チョキン</t>
    </rPh>
    <rPh sb="2" eb="4">
      <t>リソク</t>
    </rPh>
    <phoneticPr fontId="2"/>
  </si>
  <si>
    <t>収支決算</t>
    <rPh sb="0" eb="2">
      <t>シュウシ</t>
    </rPh>
    <rPh sb="2" eb="4">
      <t>ケッサン</t>
    </rPh>
    <phoneticPr fontId="2"/>
  </si>
  <si>
    <t>令和　年　　月　　日に帳簿、領収書等を確認したところ間違いないものと認めます。</t>
    <rPh sb="0" eb="2">
      <t>レイワ</t>
    </rPh>
    <rPh sb="3" eb="4">
      <t>ネン</t>
    </rPh>
    <rPh sb="6" eb="7">
      <t>ガツ</t>
    </rPh>
    <rPh sb="9" eb="10">
      <t>ニチ</t>
    </rPh>
    <rPh sb="11" eb="13">
      <t>チョウボ</t>
    </rPh>
    <rPh sb="14" eb="17">
      <t>リョウシュウショ</t>
    </rPh>
    <rPh sb="17" eb="18">
      <t>トウ</t>
    </rPh>
    <rPh sb="19" eb="21">
      <t>カクニン</t>
    </rPh>
    <rPh sb="26" eb="28">
      <t>マチガ</t>
    </rPh>
    <rPh sb="34" eb="35">
      <t>ミト</t>
    </rPh>
    <phoneticPr fontId="2"/>
  </si>
  <si>
    <t>監査　　浦部奈保子</t>
    <rPh sb="0" eb="2">
      <t>カンサ</t>
    </rPh>
    <rPh sb="4" eb="5">
      <t>ウラ</t>
    </rPh>
    <rPh sb="5" eb="6">
      <t>ベ</t>
    </rPh>
    <rPh sb="6" eb="9">
      <t>ナホコ</t>
    </rPh>
    <phoneticPr fontId="2"/>
  </si>
  <si>
    <t xml:space="preserve">収入 </t>
    <rPh sb="0" eb="2">
      <t>シュウニュウ</t>
    </rPh>
    <phoneticPr fontId="2"/>
  </si>
  <si>
    <t>円 ー支出</t>
    <rPh sb="3" eb="5">
      <t>シシュツ</t>
    </rPh>
    <phoneticPr fontId="2"/>
  </si>
  <si>
    <t>円</t>
    <rPh sb="0" eb="1">
      <t>エン</t>
    </rPh>
    <phoneticPr fontId="2"/>
  </si>
  <si>
    <t>円=</t>
    <rPh sb="0" eb="1">
      <t>エン</t>
    </rPh>
    <phoneticPr fontId="2"/>
  </si>
  <si>
    <t>白土社の廻り舞台を回す会　令和７年度収支予算書（案）</t>
    <rPh sb="0" eb="3">
      <t>シラツチシャ</t>
    </rPh>
    <rPh sb="4" eb="5">
      <t>マワ</t>
    </rPh>
    <rPh sb="6" eb="8">
      <t>ブタイ</t>
    </rPh>
    <rPh sb="9" eb="10">
      <t>マワ</t>
    </rPh>
    <rPh sb="11" eb="12">
      <t>カイ</t>
    </rPh>
    <rPh sb="13" eb="14">
      <t>レイ</t>
    </rPh>
    <rPh sb="14" eb="15">
      <t>ワ</t>
    </rPh>
    <rPh sb="16" eb="17">
      <t>ネン</t>
    </rPh>
    <rPh sb="17" eb="18">
      <t>ド</t>
    </rPh>
    <rPh sb="18" eb="20">
      <t>シュウシ</t>
    </rPh>
    <rPh sb="20" eb="22">
      <t>ヨサン</t>
    </rPh>
    <rPh sb="22" eb="23">
      <t>ショ</t>
    </rPh>
    <rPh sb="24" eb="25">
      <t>アン</t>
    </rPh>
    <phoneticPr fontId="2"/>
  </si>
  <si>
    <t>前年繰越金</t>
    <rPh sb="0" eb="2">
      <t>ゼンネン</t>
    </rPh>
    <rPh sb="2" eb="4">
      <t>クリコシ</t>
    </rPh>
    <rPh sb="4" eb="5">
      <t>キン</t>
    </rPh>
    <phoneticPr fontId="2"/>
  </si>
  <si>
    <t>法人会員5社</t>
    <rPh sb="0" eb="2">
      <t>ホウジン</t>
    </rPh>
    <rPh sb="2" eb="4">
      <t>カイイン</t>
    </rPh>
    <rPh sb="5" eb="6">
      <t>シャ</t>
    </rPh>
    <phoneticPr fontId="2"/>
  </si>
  <si>
    <t>ふるさと未来支援事業</t>
    <rPh sb="4" eb="10">
      <t>ミライシエンジギョウ</t>
    </rPh>
    <phoneticPr fontId="2"/>
  </si>
  <si>
    <t>くすのき補助金</t>
    <rPh sb="4" eb="7">
      <t>ホジョキン</t>
    </rPh>
    <phoneticPr fontId="2"/>
  </si>
  <si>
    <t>HP制作費</t>
    <rPh sb="2" eb="5">
      <t>セイサクヒ</t>
    </rPh>
    <phoneticPr fontId="2"/>
  </si>
  <si>
    <t>一般社団法人設立費用</t>
    <rPh sb="0" eb="2">
      <t>イッパン</t>
    </rPh>
    <rPh sb="2" eb="4">
      <t>シャダン</t>
    </rPh>
    <rPh sb="4" eb="6">
      <t>ホウジン</t>
    </rPh>
    <rPh sb="6" eb="8">
      <t>セツリツ</t>
    </rPh>
    <rPh sb="8" eb="10">
      <t>ヒヨウ</t>
    </rPh>
    <phoneticPr fontId="2"/>
  </si>
  <si>
    <t>文化財登録手続き</t>
    <rPh sb="0" eb="3">
      <t>ブンカザイ</t>
    </rPh>
    <rPh sb="3" eb="5">
      <t>トウロク</t>
    </rPh>
    <rPh sb="5" eb="7">
      <t>テツヅ</t>
    </rPh>
    <phoneticPr fontId="2"/>
  </si>
  <si>
    <t>夏イベント</t>
    <rPh sb="0" eb="1">
      <t>ナツ</t>
    </rPh>
    <phoneticPr fontId="2"/>
  </si>
  <si>
    <t>秋イベント</t>
    <rPh sb="0" eb="1">
      <t>アキ</t>
    </rPh>
    <phoneticPr fontId="2"/>
  </si>
  <si>
    <t>前年度予算</t>
    <rPh sb="0" eb="3">
      <t>ゼンネンド</t>
    </rPh>
    <rPh sb="3" eb="5">
      <t>ヨサン</t>
    </rPh>
    <phoneticPr fontId="2"/>
  </si>
  <si>
    <t>今年度予算</t>
    <rPh sb="0" eb="3">
      <t>コンネンド</t>
    </rPh>
    <rPh sb="3" eb="5">
      <t>ヨサン</t>
    </rPh>
    <phoneticPr fontId="2"/>
  </si>
  <si>
    <t>差引増減額</t>
    <rPh sb="0" eb="2">
      <t>サシヒキ</t>
    </rPh>
    <rPh sb="2" eb="4">
      <t>ゾウゲン</t>
    </rPh>
    <rPh sb="4" eb="5">
      <t>ガク</t>
    </rPh>
    <phoneticPr fontId="2"/>
  </si>
  <si>
    <t>神野教育財団</t>
    <rPh sb="0" eb="2">
      <t>カミノ</t>
    </rPh>
    <rPh sb="2" eb="6">
      <t>キョウイクザイダン</t>
    </rPh>
    <phoneticPr fontId="2"/>
  </si>
  <si>
    <t>雑費</t>
    <rPh sb="0" eb="2">
      <t>ザッピ</t>
    </rPh>
    <phoneticPr fontId="2"/>
  </si>
  <si>
    <t>修理見積もり</t>
    <rPh sb="0" eb="2">
      <t>シュウリ</t>
    </rPh>
    <rPh sb="2" eb="4">
      <t>ミツ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</si>
  <si>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</si>
  <si>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円</t>
    <rPh sb="0" eb="1">
      <t>エン</t>
    </rPh>
    <phoneticPr fontId="2"/>
  </si>
  <si>
    <t>議案第２号　令和6年度 収支決算報告について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</si>
</sst>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1" xfId="0" applyNumberFormat="1" applyFont="1" applyBorder="1">
      <alignment vertical="center"/>
    </xf>
    <xf numFmtId="38" fontId="4" fillId="0" borderId="7" xfId="0" applyNumberFormat="1" applyFont="1" applyBorder="1">
      <alignment vertical="center"/>
    </xf>
    <xf numFmtId="0" fontId="4" fillId="0" borderId="7" xfId="0" applyFont="1" applyBorder="1">
      <alignment vertical="center"/>
    </xf>
    <xf numFmtId="38" fontId="4" fillId="0" borderId="8" xfId="1" applyFont="1" applyBorder="1">
      <alignment vertical="center"/>
    </xf>
    <xf numFmtId="0" fontId="4" fillId="0" borderId="12" xfId="0" applyFont="1" applyBorder="1">
      <alignment vertical="center"/>
    </xf>
    <xf numFmtId="38" fontId="4" fillId="0" borderId="12" xfId="1" applyFont="1" applyBorder="1">
      <alignment vertical="center"/>
    </xf>
    <xf numFmtId="38" fontId="4" fillId="0" borderId="9" xfId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38" fontId="4" fillId="0" borderId="2" xfId="0" applyNumberFormat="1" applyFont="1" applyBorder="1">
      <alignment vertical="center"/>
    </xf>
    <xf numFmtId="0" fontId="4" fillId="0" borderId="10" xfId="0" applyFont="1" applyBorder="1">
      <alignment vertical="center"/>
    </xf>
    <xf numFmtId="38" fontId="4" fillId="0" borderId="4" xfId="1" applyFont="1" applyBorder="1">
      <alignment vertical="center"/>
    </xf>
    <xf numFmtId="38" fontId="4" fillId="0" borderId="12" xfId="0" applyNumberFormat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38" fontId="4" fillId="0" borderId="6" xfId="1" applyFont="1" applyBorder="1">
      <alignment vertical="center"/>
    </xf>
    <xf numFmtId="0" fontId="4" fillId="0" borderId="6" xfId="0" applyFont="1" applyBorder="1">
      <alignment vertical="center"/>
    </xf>
    <xf numFmtId="38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>
      <alignment vertical="center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B579-B77D-4607-8832-14A0DC1A38C3}">
  <dimension ref="A1:G25"/>
  <sheetViews>
    <sheetView topLeftCell="A7" workbookViewId="0">
      <selection activeCell="D26" sqref="D26"/>
    </sheetView>
  </sheetViews>
  <sheetFormatPr defaultRowHeight="18.75" x14ac:dyDescent="0.4"/>
  <cols>
    <col min="1" max="1" width="13.25" customWidth="1"/>
    <col min="2" max="2" width="11.25" style="1" customWidth="1"/>
    <col min="3" max="4" width="18.125" customWidth="1"/>
    <col min="5" max="5" width="4.75" bestFit="1" customWidth="1"/>
    <col min="6" max="6" width="9.125" style="1" bestFit="1" customWidth="1"/>
    <col min="7" max="7" width="4.5" customWidth="1"/>
  </cols>
  <sheetData>
    <row r="1" spans="1:7" ht="19.5" x14ac:dyDescent="0.4">
      <c r="A1" s="3" t="s">
        <v>43</v>
      </c>
      <c r="B1" s="3"/>
      <c r="C1" s="3"/>
      <c r="D1" s="3"/>
      <c r="E1" s="3"/>
      <c r="F1" s="3"/>
    </row>
    <row r="3" spans="1:7" ht="19.5" x14ac:dyDescent="0.4">
      <c r="A3" s="38" t="s">
        <v>9</v>
      </c>
      <c r="B3" s="7"/>
      <c r="C3" s="38"/>
      <c r="D3" s="38"/>
      <c r="E3" s="38"/>
      <c r="F3" s="7"/>
      <c r="G3" s="38"/>
    </row>
    <row r="4" spans="1:7" ht="19.5" x14ac:dyDescent="0.4">
      <c r="A4" s="28" t="s">
        <v>0</v>
      </c>
      <c r="B4" s="29" t="s">
        <v>5</v>
      </c>
      <c r="C4" s="32" t="s">
        <v>6</v>
      </c>
      <c r="D4" s="33"/>
      <c r="E4" s="38"/>
      <c r="F4" s="38"/>
      <c r="G4" s="38"/>
    </row>
    <row r="5" spans="1:7" ht="19.5" x14ac:dyDescent="0.4">
      <c r="A5" s="13" t="s">
        <v>1</v>
      </c>
      <c r="B5" s="14">
        <f>D5+D6</f>
        <v>115000</v>
      </c>
      <c r="C5" s="17" t="s">
        <v>14</v>
      </c>
      <c r="D5" s="18">
        <v>30000</v>
      </c>
      <c r="E5" s="38"/>
      <c r="F5" s="38"/>
      <c r="G5" s="38"/>
    </row>
    <row r="6" spans="1:7" ht="19.5" x14ac:dyDescent="0.4">
      <c r="A6" s="19"/>
      <c r="B6" s="20"/>
      <c r="C6" s="5" t="s">
        <v>13</v>
      </c>
      <c r="D6" s="21">
        <v>85000</v>
      </c>
      <c r="E6" s="38"/>
      <c r="F6" s="38"/>
      <c r="G6" s="38"/>
    </row>
    <row r="7" spans="1:7" ht="19.5" x14ac:dyDescent="0.4">
      <c r="A7" s="28" t="s">
        <v>7</v>
      </c>
      <c r="B7" s="29">
        <v>0</v>
      </c>
      <c r="C7" s="32"/>
      <c r="D7" s="33">
        <v>0</v>
      </c>
      <c r="E7" s="38"/>
      <c r="F7" s="38"/>
      <c r="G7" s="38"/>
    </row>
    <row r="8" spans="1:7" ht="19.5" x14ac:dyDescent="0.4">
      <c r="A8" s="28" t="s">
        <v>8</v>
      </c>
      <c r="B8" s="29">
        <v>0</v>
      </c>
      <c r="C8" s="32"/>
      <c r="D8" s="33">
        <v>0</v>
      </c>
      <c r="E8" s="38"/>
      <c r="F8" s="38"/>
      <c r="G8" s="38"/>
    </row>
    <row r="9" spans="1:7" ht="19.5" x14ac:dyDescent="0.4">
      <c r="A9" s="13" t="s">
        <v>2</v>
      </c>
      <c r="B9" s="14">
        <f>D9</f>
        <v>0</v>
      </c>
      <c r="C9" s="17"/>
      <c r="D9" s="18">
        <v>0</v>
      </c>
      <c r="E9" s="38"/>
      <c r="F9" s="38"/>
      <c r="G9" s="38"/>
    </row>
    <row r="10" spans="1:7" ht="19.5" x14ac:dyDescent="0.4">
      <c r="A10" s="28" t="s">
        <v>3</v>
      </c>
      <c r="B10" s="29">
        <v>32</v>
      </c>
      <c r="C10" s="32" t="s">
        <v>17</v>
      </c>
      <c r="D10" s="33">
        <v>32</v>
      </c>
      <c r="E10" s="38"/>
      <c r="F10" s="38"/>
      <c r="G10" s="38"/>
    </row>
    <row r="11" spans="1:7" ht="19.5" x14ac:dyDescent="0.4">
      <c r="A11" s="28" t="s">
        <v>4</v>
      </c>
      <c r="B11" s="29">
        <f>SUM(B5:B10)</f>
        <v>115032</v>
      </c>
      <c r="C11" s="32"/>
      <c r="D11" s="33"/>
      <c r="E11" s="38"/>
      <c r="F11" s="38"/>
      <c r="G11" s="38"/>
    </row>
    <row r="12" spans="1:7" ht="19.5" x14ac:dyDescent="0.4">
      <c r="A12" s="38"/>
      <c r="B12" s="7"/>
      <c r="C12" s="38"/>
      <c r="D12" s="7"/>
      <c r="E12" s="38"/>
      <c r="F12" s="38"/>
      <c r="G12" s="38"/>
    </row>
    <row r="13" spans="1:7" ht="19.5" x14ac:dyDescent="0.4">
      <c r="A13" s="38" t="s">
        <v>10</v>
      </c>
      <c r="B13" s="7"/>
      <c r="C13" s="38"/>
      <c r="D13" s="7"/>
      <c r="E13" s="38"/>
      <c r="F13" s="38"/>
      <c r="G13" s="38"/>
    </row>
    <row r="14" spans="1:7" ht="19.5" x14ac:dyDescent="0.4">
      <c r="A14" s="28" t="s">
        <v>0</v>
      </c>
      <c r="B14" s="29" t="s">
        <v>5</v>
      </c>
      <c r="C14" s="32" t="s">
        <v>6</v>
      </c>
      <c r="D14" s="33"/>
      <c r="E14" s="38"/>
      <c r="F14" s="38"/>
      <c r="G14" s="38"/>
    </row>
    <row r="15" spans="1:7" ht="19.5" x14ac:dyDescent="0.4">
      <c r="A15" s="13" t="s">
        <v>15</v>
      </c>
      <c r="B15" s="14">
        <f>D15</f>
        <v>20000</v>
      </c>
      <c r="C15" s="17" t="s">
        <v>16</v>
      </c>
      <c r="D15" s="18">
        <v>20000</v>
      </c>
      <c r="E15" s="38"/>
      <c r="F15" s="38"/>
      <c r="G15" s="38"/>
    </row>
    <row r="16" spans="1:7" ht="19.5" x14ac:dyDescent="0.4">
      <c r="A16" s="28" t="s">
        <v>39</v>
      </c>
      <c r="B16" s="29">
        <v>10015</v>
      </c>
      <c r="C16" s="32"/>
      <c r="D16" s="33">
        <f>SUM(D15:D15)</f>
        <v>20000</v>
      </c>
      <c r="E16" s="38"/>
      <c r="F16" s="38"/>
      <c r="G16" s="38"/>
    </row>
    <row r="17" spans="1:7" ht="19.5" x14ac:dyDescent="0.4">
      <c r="A17" s="28"/>
      <c r="B17" s="29">
        <f>SUM(B15:B16)</f>
        <v>30015</v>
      </c>
      <c r="C17" s="32"/>
      <c r="D17" s="34"/>
      <c r="E17" s="38"/>
      <c r="F17" s="7"/>
      <c r="G17" s="38"/>
    </row>
    <row r="18" spans="1:7" ht="19.5" x14ac:dyDescent="0.4">
      <c r="A18" s="38"/>
      <c r="B18" s="7"/>
      <c r="C18" s="38"/>
      <c r="D18" s="38"/>
      <c r="E18" s="38"/>
      <c r="F18" s="7"/>
      <c r="G18" s="38"/>
    </row>
    <row r="19" spans="1:7" ht="19.5" x14ac:dyDescent="0.4">
      <c r="A19" s="38" t="s">
        <v>18</v>
      </c>
      <c r="B19" s="7"/>
      <c r="C19" s="38"/>
      <c r="D19" s="38"/>
      <c r="E19" s="38"/>
      <c r="F19" s="7"/>
      <c r="G19" s="38"/>
    </row>
    <row r="20" spans="1:7" ht="19.5" x14ac:dyDescent="0.4">
      <c r="A20" s="38"/>
      <c r="B20" s="7"/>
      <c r="C20" s="38"/>
      <c r="D20" s="38"/>
      <c r="E20" s="38"/>
      <c r="F20" s="7"/>
      <c r="G20" s="38"/>
    </row>
    <row r="21" spans="1:7" ht="19.5" x14ac:dyDescent="0.4">
      <c r="A21" s="38" t="s">
        <v>21</v>
      </c>
      <c r="B21" s="7">
        <f>B11</f>
        <v>115032</v>
      </c>
      <c r="C21" s="36" t="s">
        <v>22</v>
      </c>
      <c r="D21" s="37">
        <f>B17</f>
        <v>30015</v>
      </c>
      <c r="E21" s="38" t="s">
        <v>24</v>
      </c>
      <c r="F21" s="7">
        <f>B21-D21</f>
        <v>85017</v>
      </c>
      <c r="G21" s="38" t="s">
        <v>23</v>
      </c>
    </row>
    <row r="22" spans="1:7" ht="19.5" x14ac:dyDescent="0.4">
      <c r="A22" s="38"/>
      <c r="B22" s="7"/>
      <c r="C22" s="38"/>
      <c r="D22" s="38"/>
      <c r="E22" s="38"/>
      <c r="F22" s="7"/>
      <c r="G22" s="38"/>
    </row>
    <row r="23" spans="1:7" ht="19.5" x14ac:dyDescent="0.4">
      <c r="A23" s="38" t="s">
        <v>19</v>
      </c>
      <c r="B23" s="7"/>
      <c r="C23" s="38"/>
      <c r="D23" s="38"/>
      <c r="E23" s="38"/>
      <c r="F23" s="7"/>
      <c r="G23" s="38"/>
    </row>
    <row r="24" spans="1:7" ht="19.5" x14ac:dyDescent="0.4">
      <c r="A24" s="38"/>
      <c r="B24" s="7"/>
      <c r="C24" s="38"/>
      <c r="D24" s="38" t="s">
        <v>20</v>
      </c>
      <c r="E24" s="38"/>
      <c r="F24" s="7"/>
      <c r="G24" s="38"/>
    </row>
    <row r="25" spans="1:7" ht="19.5" x14ac:dyDescent="0.4">
      <c r="A25" s="38"/>
      <c r="B25" s="7"/>
      <c r="C25" s="38"/>
      <c r="D25" s="38"/>
      <c r="E25" s="38"/>
      <c r="F25" s="7"/>
      <c r="G25" s="38"/>
    </row>
  </sheetData>
  <mergeCells count="1">
    <mergeCell ref="A1:F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23329-D62B-4840-9F7D-95B5FA3954BA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20A8E-03B4-4F96-8866-5C8C79A5EA4A}">
  <dimension ref="A1:J32"/>
  <sheetViews>
    <sheetView showGridLines="0" tabSelected="1" workbookViewId="0">
      <selection activeCell="A3" sqref="A3:F33"/>
    </sheetView>
  </sheetViews>
  <sheetFormatPr defaultRowHeight="18.75" x14ac:dyDescent="0.4"/>
  <cols>
    <col min="1" max="1" width="16.125" customWidth="1"/>
    <col min="2" max="2" width="11.25" style="1" customWidth="1"/>
    <col min="3" max="3" width="10.125" customWidth="1"/>
    <col min="4" max="4" width="11" customWidth="1"/>
    <col min="5" max="5" width="21.75" customWidth="1"/>
    <col min="6" max="6" width="10.25" customWidth="1"/>
    <col min="7" max="7" width="4.75" bestFit="1" customWidth="1"/>
    <col min="8" max="8" width="9.125" style="1" bestFit="1" customWidth="1"/>
    <col min="9" max="9" width="4.5" customWidth="1"/>
    <col min="10" max="10" width="9.5" bestFit="1" customWidth="1"/>
  </cols>
  <sheetData>
    <row r="1" spans="1:8" ht="19.5" x14ac:dyDescent="0.4">
      <c r="A1" s="4" t="s">
        <v>25</v>
      </c>
      <c r="B1" s="4"/>
      <c r="C1" s="4"/>
      <c r="D1" s="4"/>
      <c r="E1" s="4"/>
      <c r="F1" s="4"/>
      <c r="G1" s="4"/>
      <c r="H1" s="4"/>
    </row>
    <row r="3" spans="1:8" ht="19.5" x14ac:dyDescent="0.4">
      <c r="A3" s="6" t="s">
        <v>9</v>
      </c>
      <c r="B3" s="7"/>
      <c r="C3" s="6"/>
      <c r="D3" s="6"/>
      <c r="E3" s="6"/>
      <c r="F3" s="6"/>
    </row>
    <row r="4" spans="1:8" ht="19.5" x14ac:dyDescent="0.4">
      <c r="A4" s="8" t="s">
        <v>0</v>
      </c>
      <c r="B4" s="9" t="s">
        <v>35</v>
      </c>
      <c r="C4" s="8" t="s">
        <v>36</v>
      </c>
      <c r="D4" s="10" t="s">
        <v>37</v>
      </c>
      <c r="E4" s="11" t="s">
        <v>6</v>
      </c>
      <c r="F4" s="12"/>
      <c r="H4"/>
    </row>
    <row r="5" spans="1:8" ht="19.5" x14ac:dyDescent="0.4">
      <c r="A5" s="13" t="s">
        <v>26</v>
      </c>
      <c r="B5" s="14"/>
      <c r="C5" s="15">
        <f>Sheet1!F21</f>
        <v>85017</v>
      </c>
      <c r="D5" s="16">
        <f>C5-B5</f>
        <v>85017</v>
      </c>
      <c r="E5" s="17"/>
      <c r="F5" s="18"/>
      <c r="H5"/>
    </row>
    <row r="6" spans="1:8" ht="19.5" x14ac:dyDescent="0.4">
      <c r="A6" s="13" t="s">
        <v>1</v>
      </c>
      <c r="B6" s="14">
        <v>115000</v>
      </c>
      <c r="C6" s="15">
        <f>F6+F7</f>
        <v>135000</v>
      </c>
      <c r="D6" s="16">
        <f t="shared" ref="D6:D15" si="0">C6-B6</f>
        <v>20000</v>
      </c>
      <c r="E6" s="17" t="s">
        <v>27</v>
      </c>
      <c r="F6" s="18">
        <v>50000</v>
      </c>
      <c r="H6"/>
    </row>
    <row r="7" spans="1:8" ht="19.5" x14ac:dyDescent="0.4">
      <c r="A7" s="19"/>
      <c r="B7" s="20"/>
      <c r="C7" s="19"/>
      <c r="D7" s="5">
        <f t="shared" si="0"/>
        <v>0</v>
      </c>
      <c r="E7" s="5" t="s">
        <v>13</v>
      </c>
      <c r="F7" s="21">
        <v>85000</v>
      </c>
      <c r="H7"/>
    </row>
    <row r="8" spans="1:8" ht="19.5" x14ac:dyDescent="0.4">
      <c r="A8" s="13" t="s">
        <v>7</v>
      </c>
      <c r="B8" s="14">
        <v>0</v>
      </c>
      <c r="C8" s="15">
        <f>F8+F9+F10</f>
        <v>3470530</v>
      </c>
      <c r="D8" s="16">
        <f t="shared" si="0"/>
        <v>3470530</v>
      </c>
      <c r="E8" s="17" t="s">
        <v>28</v>
      </c>
      <c r="F8" s="18">
        <v>2870530</v>
      </c>
      <c r="H8"/>
    </row>
    <row r="9" spans="1:8" ht="19.5" x14ac:dyDescent="0.4">
      <c r="A9" s="22"/>
      <c r="B9" s="23"/>
      <c r="C9" s="24"/>
      <c r="D9" s="25"/>
      <c r="E9" s="25" t="s">
        <v>29</v>
      </c>
      <c r="F9" s="26">
        <v>300000</v>
      </c>
      <c r="H9"/>
    </row>
    <row r="10" spans="1:8" ht="19.5" x14ac:dyDescent="0.4">
      <c r="A10" s="19"/>
      <c r="B10" s="20"/>
      <c r="C10" s="27"/>
      <c r="D10" s="5"/>
      <c r="E10" s="5" t="s">
        <v>38</v>
      </c>
      <c r="F10" s="21">
        <v>300000</v>
      </c>
      <c r="H10"/>
    </row>
    <row r="11" spans="1:8" ht="19.5" x14ac:dyDescent="0.4">
      <c r="A11" s="28" t="s">
        <v>8</v>
      </c>
      <c r="B11" s="29">
        <v>0</v>
      </c>
      <c r="C11" s="30">
        <f>F11</f>
        <v>100000</v>
      </c>
      <c r="D11" s="31">
        <f t="shared" si="0"/>
        <v>100000</v>
      </c>
      <c r="E11" s="32"/>
      <c r="F11" s="33">
        <v>100000</v>
      </c>
      <c r="H11"/>
    </row>
    <row r="12" spans="1:8" ht="19.5" x14ac:dyDescent="0.4">
      <c r="A12" s="13" t="s">
        <v>2</v>
      </c>
      <c r="B12" s="14">
        <v>0</v>
      </c>
      <c r="C12" s="15">
        <f>F12+F13+F14</f>
        <v>1000000</v>
      </c>
      <c r="D12" s="16">
        <f t="shared" si="0"/>
        <v>1000000</v>
      </c>
      <c r="E12" s="17" t="s">
        <v>11</v>
      </c>
      <c r="F12" s="18">
        <v>600000</v>
      </c>
      <c r="H12"/>
    </row>
    <row r="13" spans="1:8" ht="19.5" x14ac:dyDescent="0.4">
      <c r="A13" s="22"/>
      <c r="B13" s="23"/>
      <c r="C13" s="24"/>
      <c r="D13" s="25"/>
      <c r="E13" s="25" t="s">
        <v>33</v>
      </c>
      <c r="F13" s="26">
        <v>300000</v>
      </c>
      <c r="H13"/>
    </row>
    <row r="14" spans="1:8" ht="19.5" x14ac:dyDescent="0.4">
      <c r="A14" s="19"/>
      <c r="B14" s="20"/>
      <c r="C14" s="27"/>
      <c r="D14" s="5"/>
      <c r="E14" s="5" t="s">
        <v>34</v>
      </c>
      <c r="F14" s="21">
        <v>100000</v>
      </c>
      <c r="H14"/>
    </row>
    <row r="15" spans="1:8" ht="19.5" x14ac:dyDescent="0.4">
      <c r="A15" s="28" t="s">
        <v>3</v>
      </c>
      <c r="B15" s="29"/>
      <c r="C15" s="28">
        <v>32</v>
      </c>
      <c r="D15" s="32">
        <f t="shared" si="0"/>
        <v>32</v>
      </c>
      <c r="E15" s="32" t="s">
        <v>17</v>
      </c>
      <c r="F15" s="33">
        <v>32</v>
      </c>
      <c r="H15"/>
    </row>
    <row r="16" spans="1:8" ht="19.5" x14ac:dyDescent="0.4">
      <c r="A16" s="28" t="s">
        <v>4</v>
      </c>
      <c r="B16" s="29"/>
      <c r="C16" s="30">
        <f>SUM(C5:C15)</f>
        <v>4790579</v>
      </c>
      <c r="D16" s="31">
        <f>SUM(D5:D15)</f>
        <v>4675579</v>
      </c>
      <c r="E16" s="32"/>
      <c r="F16" s="33"/>
      <c r="H16"/>
    </row>
    <row r="17" spans="1:10" ht="19.5" x14ac:dyDescent="0.4">
      <c r="A17" s="6"/>
      <c r="B17" s="7"/>
      <c r="C17" s="6"/>
      <c r="D17" s="6"/>
      <c r="E17" s="6"/>
      <c r="F17" s="7"/>
      <c r="H17"/>
    </row>
    <row r="18" spans="1:10" ht="19.5" x14ac:dyDescent="0.4">
      <c r="A18" s="6" t="s">
        <v>10</v>
      </c>
      <c r="B18" s="7"/>
      <c r="C18" s="6"/>
      <c r="D18" s="6"/>
      <c r="E18" s="6"/>
      <c r="F18" s="7"/>
      <c r="H18"/>
    </row>
    <row r="19" spans="1:10" ht="19.5" x14ac:dyDescent="0.4">
      <c r="A19" s="8" t="s">
        <v>0</v>
      </c>
      <c r="B19" s="9" t="s">
        <v>35</v>
      </c>
      <c r="C19" s="8" t="s">
        <v>36</v>
      </c>
      <c r="D19" s="10" t="s">
        <v>37</v>
      </c>
      <c r="E19" s="11" t="s">
        <v>6</v>
      </c>
      <c r="F19" s="12"/>
      <c r="H19"/>
    </row>
    <row r="20" spans="1:10" ht="19.5" x14ac:dyDescent="0.4">
      <c r="A20" s="13" t="s">
        <v>40</v>
      </c>
      <c r="B20" s="14">
        <v>0</v>
      </c>
      <c r="C20" s="15">
        <f>F20</f>
        <v>929280</v>
      </c>
      <c r="D20" s="16">
        <f>C20-B20</f>
        <v>929280</v>
      </c>
      <c r="E20" s="17"/>
      <c r="F20" s="18">
        <v>929280</v>
      </c>
      <c r="H20"/>
    </row>
    <row r="21" spans="1:10" ht="19.5" x14ac:dyDescent="0.4">
      <c r="A21" s="13" t="s">
        <v>30</v>
      </c>
      <c r="B21" s="14">
        <v>0</v>
      </c>
      <c r="C21" s="15">
        <f>F21</f>
        <v>485100</v>
      </c>
      <c r="D21" s="16">
        <f t="shared" ref="D21:D27" si="1">C21-B21</f>
        <v>485100</v>
      </c>
      <c r="E21" s="17"/>
      <c r="F21" s="18">
        <v>485100</v>
      </c>
      <c r="H21"/>
    </row>
    <row r="22" spans="1:10" ht="19.5" x14ac:dyDescent="0.4">
      <c r="A22" s="13" t="s">
        <v>31</v>
      </c>
      <c r="B22" s="14">
        <v>0</v>
      </c>
      <c r="C22" s="15">
        <f>F22</f>
        <v>112000</v>
      </c>
      <c r="D22" s="16">
        <f t="shared" si="1"/>
        <v>112000</v>
      </c>
      <c r="E22" s="17"/>
      <c r="F22" s="18">
        <v>112000</v>
      </c>
      <c r="H22"/>
    </row>
    <row r="23" spans="1:10" ht="19.5" x14ac:dyDescent="0.4">
      <c r="A23" s="13" t="s">
        <v>32</v>
      </c>
      <c r="B23" s="14">
        <v>0</v>
      </c>
      <c r="C23" s="15">
        <f>F23</f>
        <v>957000</v>
      </c>
      <c r="D23" s="16">
        <f t="shared" si="1"/>
        <v>957000</v>
      </c>
      <c r="E23" s="17"/>
      <c r="F23" s="18">
        <v>957000</v>
      </c>
      <c r="H23"/>
    </row>
    <row r="24" spans="1:10" ht="19.5" x14ac:dyDescent="0.4">
      <c r="A24" s="13" t="s">
        <v>15</v>
      </c>
      <c r="B24" s="14">
        <v>20000</v>
      </c>
      <c r="C24" s="15">
        <f>F24+F25+F26</f>
        <v>1000000</v>
      </c>
      <c r="D24" s="16">
        <f t="shared" si="1"/>
        <v>980000</v>
      </c>
      <c r="E24" s="17" t="s">
        <v>11</v>
      </c>
      <c r="F24" s="18">
        <v>600000</v>
      </c>
      <c r="H24"/>
      <c r="J24" s="2"/>
    </row>
    <row r="25" spans="1:10" ht="19.5" x14ac:dyDescent="0.4">
      <c r="A25" s="22"/>
      <c r="B25" s="23"/>
      <c r="C25" s="22"/>
      <c r="D25" s="25"/>
      <c r="E25" s="25" t="s">
        <v>33</v>
      </c>
      <c r="F25" s="26">
        <v>300000</v>
      </c>
      <c r="H25"/>
    </row>
    <row r="26" spans="1:10" ht="19.5" x14ac:dyDescent="0.4">
      <c r="A26" s="22"/>
      <c r="B26" s="23"/>
      <c r="C26" s="22"/>
      <c r="D26" s="25"/>
      <c r="E26" s="25" t="s">
        <v>34</v>
      </c>
      <c r="F26" s="26">
        <v>100000</v>
      </c>
      <c r="H26"/>
    </row>
    <row r="27" spans="1:10" ht="19.5" x14ac:dyDescent="0.4">
      <c r="A27" s="28" t="s">
        <v>12</v>
      </c>
      <c r="B27" s="29">
        <v>2140</v>
      </c>
      <c r="C27" s="30">
        <f>F27</f>
        <v>10000</v>
      </c>
      <c r="D27" s="31">
        <f t="shared" si="1"/>
        <v>7860</v>
      </c>
      <c r="E27" s="32"/>
      <c r="F27" s="33">
        <v>10000</v>
      </c>
      <c r="H27"/>
    </row>
    <row r="28" spans="1:10" ht="19.5" x14ac:dyDescent="0.4">
      <c r="A28" s="28" t="s">
        <v>4</v>
      </c>
      <c r="B28" s="29">
        <f>SUM(B20:B27)</f>
        <v>22140</v>
      </c>
      <c r="C28" s="30">
        <f>SUM(C20:C27)</f>
        <v>3493380</v>
      </c>
      <c r="D28" s="31">
        <f>SUM(D20:D27)</f>
        <v>3471240</v>
      </c>
      <c r="E28" s="32"/>
      <c r="F28" s="34"/>
    </row>
    <row r="29" spans="1:10" ht="19.5" x14ac:dyDescent="0.4">
      <c r="A29" s="6"/>
      <c r="B29" s="7"/>
      <c r="C29" s="6"/>
      <c r="D29" s="6"/>
      <c r="E29" s="6"/>
      <c r="F29" s="6"/>
    </row>
    <row r="30" spans="1:10" ht="19.5" x14ac:dyDescent="0.4">
      <c r="A30" s="6"/>
      <c r="B30" s="7"/>
      <c r="C30" s="6"/>
      <c r="D30" s="6"/>
      <c r="E30" s="6"/>
      <c r="F30" s="6"/>
    </row>
    <row r="31" spans="1:10" ht="19.5" x14ac:dyDescent="0.4">
      <c r="A31" s="6"/>
      <c r="B31" s="7"/>
      <c r="C31" s="6"/>
      <c r="D31" s="6"/>
      <c r="E31" s="6"/>
      <c r="F31" s="6"/>
    </row>
    <row r="32" spans="1:10" ht="19.5" x14ac:dyDescent="0.4">
      <c r="A32" s="6" t="s">
        <v>41</v>
      </c>
      <c r="B32" s="7">
        <f>C16-C28</f>
        <v>1297199</v>
      </c>
      <c r="C32" s="35" t="s">
        <v>42</v>
      </c>
      <c r="D32" s="35"/>
      <c r="E32" s="36"/>
      <c r="F32" s="37"/>
    </row>
  </sheetData>
  <mergeCells count="3">
    <mergeCell ref="A1:H1"/>
    <mergeCell ref="E19:F19"/>
    <mergeCell ref="E4:F4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まけい</dc:creator>
  <cp:lastModifiedBy>まけい</cp:lastModifiedBy>
  <cp:lastPrinted>2025-05-23T22:47:30Z</cp:lastPrinted>
  <dcterms:created xsi:type="dcterms:W3CDTF">2025-05-16T19:06:27Z</dcterms:created>
  <dcterms:modified xsi:type="dcterms:W3CDTF">2025-05-24T03:22:14Z</dcterms:modified>
</cp:coreProperties>
</file>